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activeTab="0"/>
  </bookViews>
  <sheets>
    <sheet name="Realizacija 2021 - 6 " sheetId="1" r:id="rId1"/>
  </sheets>
  <definedNames/>
  <calcPr fullCalcOnLoad="1"/>
</workbook>
</file>

<file path=xl/sharedStrings.xml><?xml version="1.0" encoding="utf-8"?>
<sst xmlns="http://schemas.openxmlformats.org/spreadsheetml/2006/main" count="271" uniqueCount="195">
  <si>
    <t>DV "Regoč"</t>
  </si>
  <si>
    <t>Datum:</t>
  </si>
  <si>
    <t xml:space="preserve">REALIZACIJA FINANCIJSKOG PLANA 2021. </t>
  </si>
  <si>
    <t>POZICIJA</t>
  </si>
  <si>
    <t>BROJ 
KONTA</t>
  </si>
  <si>
    <t>VRSTA PRIHODA / PRIMITAKA</t>
  </si>
  <si>
    <t xml:space="preserve">PLANIRANO </t>
  </si>
  <si>
    <t xml:space="preserve">REALIZIRANO </t>
  </si>
  <si>
    <t xml:space="preserve">  SVEUKUPNO PRIHODI</t>
  </si>
  <si>
    <t>Razdjel 000 PRIHODI I PRIMICI</t>
  </si>
  <si>
    <t>Glava 00003 PRIHODI I PRIMICI - DJEČJI VRTIĆ</t>
  </si>
  <si>
    <t>Izvor  1.2. Opći prihodi i primici - PK</t>
  </si>
  <si>
    <t>6</t>
  </si>
  <si>
    <t>Prihodi poslovanja</t>
  </si>
  <si>
    <t>64</t>
  </si>
  <si>
    <t>Prihodi od imovine</t>
  </si>
  <si>
    <t>641</t>
  </si>
  <si>
    <t>Prihodi od financijske imovine</t>
  </si>
  <si>
    <t>P0044</t>
  </si>
  <si>
    <t>64132</t>
  </si>
  <si>
    <t>Kamate na depozite po viđenju</t>
  </si>
  <si>
    <t>Prihodi iz nadležnog proračuna I od HZZO-a tem.ugovornih obaveza</t>
  </si>
  <si>
    <t>Prihodi iz nadležnog proračuna za financiranje rashoda poslovanja</t>
  </si>
  <si>
    <t>Prihodi za financiranje rashoda poslovanja</t>
  </si>
  <si>
    <t>Prihodi iz nadležnog proračuna za financiranje rash. Za nab.nefinancijske imovine</t>
  </si>
  <si>
    <t>Prihodi za financiranje rashoda za nabavu nefinancijske imovine</t>
  </si>
  <si>
    <t>Izvor  2.2. Vlastiti prihodi - PK</t>
  </si>
  <si>
    <t>65</t>
  </si>
  <si>
    <t>Prihodi od upravnih i administrativnih pristojbi, pristojbi po posebnim propisima i naknada</t>
  </si>
  <si>
    <t>652</t>
  </si>
  <si>
    <t>Prihodi po posebnim propisima</t>
  </si>
  <si>
    <t>P0045</t>
  </si>
  <si>
    <t>65264</t>
  </si>
  <si>
    <t>Sufinanciranje cijene usluge, participacije i slično</t>
  </si>
  <si>
    <t>Izvor  4.2. Pomoći - PK</t>
  </si>
  <si>
    <t>63</t>
  </si>
  <si>
    <t>Pomoći iz inozemstva i od subjekata unutar općeg proračuna</t>
  </si>
  <si>
    <t>636</t>
  </si>
  <si>
    <t>Pomoći proračunskim korisnicima iz proračuna koji im nije nadležan</t>
  </si>
  <si>
    <t>P0043</t>
  </si>
  <si>
    <t>63611</t>
  </si>
  <si>
    <t>Tekuće pomoći iz državnog proračuna za predškolu</t>
  </si>
  <si>
    <t>PLANIRANO</t>
  </si>
  <si>
    <t xml:space="preserve">  SVEUKUPNO RASHODI / IZDACI</t>
  </si>
  <si>
    <t>Razdjel 002 JEDINSTVENI UPRAVNI ODJEL</t>
  </si>
  <si>
    <t>Glava 00202 PREDŠKOLSKA USTANOVA</t>
  </si>
  <si>
    <t>Proračunski korisnik 11111 Dječji vrtić "Regoč"</t>
  </si>
  <si>
    <t>P02 02 JEDINSTVENI UPRAVNI ODJEL</t>
  </si>
  <si>
    <t>Program 00 Javne ustanove predškolskog odgoja i obrazovanja</t>
  </si>
  <si>
    <t>Aktivnost A100903 Redovna djelatnost predškolske ustanove</t>
  </si>
  <si>
    <t>Izvor  1.1. Opći prihodi i primici</t>
  </si>
  <si>
    <t>3</t>
  </si>
  <si>
    <t>Rashodi poslovanja</t>
  </si>
  <si>
    <t>31</t>
  </si>
  <si>
    <t>Rashodi za zaposlene</t>
  </si>
  <si>
    <t>311</t>
  </si>
  <si>
    <t>Plaće (Bruto)</t>
  </si>
  <si>
    <t>R0166</t>
  </si>
  <si>
    <t>31111</t>
  </si>
  <si>
    <t>Plaće za zaposlene</t>
  </si>
  <si>
    <t>312</t>
  </si>
  <si>
    <t>Ostali rashodi za zaposlene</t>
  </si>
  <si>
    <t>R0168</t>
  </si>
  <si>
    <t>31219</t>
  </si>
  <si>
    <t>Ostali nenavedeni rashodi za zaposlene</t>
  </si>
  <si>
    <t>313</t>
  </si>
  <si>
    <t>Doprinosi na plaće</t>
  </si>
  <si>
    <t>R0169</t>
  </si>
  <si>
    <t>31321</t>
  </si>
  <si>
    <t>Doprinosi za obvezno zdravstveno osiguranje</t>
  </si>
  <si>
    <t>32</t>
  </si>
  <si>
    <t>Materijalni rashodi</t>
  </si>
  <si>
    <t>321</t>
  </si>
  <si>
    <t>Naknade troškova zaposlenima</t>
  </si>
  <si>
    <t>R0211</t>
  </si>
  <si>
    <t>32121</t>
  </si>
  <si>
    <t>Naknade za prijevoz na posao i s posla</t>
  </si>
  <si>
    <t>322</t>
  </si>
  <si>
    <t>Rashodi za materijal i energiju</t>
  </si>
  <si>
    <t>R0232</t>
  </si>
  <si>
    <t>32211</t>
  </si>
  <si>
    <t>Uredski materijal</t>
  </si>
  <si>
    <t>R0222</t>
  </si>
  <si>
    <t>32214</t>
  </si>
  <si>
    <t>Materijal i sredstva za čišćenje i održavanje</t>
  </si>
  <si>
    <t>R0223</t>
  </si>
  <si>
    <t>32219</t>
  </si>
  <si>
    <t>Ostali materijal za potrebe redovnog poslovanja</t>
  </si>
  <si>
    <t>R0224</t>
  </si>
  <si>
    <t>Igračke</t>
  </si>
  <si>
    <t>R0225</t>
  </si>
  <si>
    <t>32224</t>
  </si>
  <si>
    <t>Namirnice</t>
  </si>
  <si>
    <t>R0226</t>
  </si>
  <si>
    <t>32233</t>
  </si>
  <si>
    <t>Plin</t>
  </si>
  <si>
    <t>R0209</t>
  </si>
  <si>
    <t>32251</t>
  </si>
  <si>
    <t>Sitni inventar</t>
  </si>
  <si>
    <t>R0227</t>
  </si>
  <si>
    <t>32271</t>
  </si>
  <si>
    <t>Službena, radna i zaštitna odjeća i obuća</t>
  </si>
  <si>
    <t>323</t>
  </si>
  <si>
    <t>Rashodi za usluge</t>
  </si>
  <si>
    <t>R0228</t>
  </si>
  <si>
    <t>32311</t>
  </si>
  <si>
    <t>Usluge telefona, telefaksa</t>
  </si>
  <si>
    <t>R0229</t>
  </si>
  <si>
    <t>32361</t>
  </si>
  <si>
    <t>Obvezni i preventivni zdravstveni pregledi zaposlenika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</si>
  <si>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</si>
  <si>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</si>
  <si>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</si>
  <si>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</si>
  <si>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</si>
  <si>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</si>
  <si>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R0230</t>
  </si>
  <si>
    <t>42211</t>
  </si>
  <si>
    <t>Računala i računalna oprema</t>
  </si>
  <si>
    <t>R0185</t>
  </si>
  <si>
    <t>32313</t>
  </si>
  <si>
    <t>Poštarina (pisma, tiskanice i sl.)</t>
  </si>
  <si>
    <t>R0201</t>
  </si>
  <si>
    <t>R0170</t>
  </si>
  <si>
    <t>32115</t>
  </si>
  <si>
    <t>Naknade za prijevoz na službenom putu u zemlji</t>
  </si>
  <si>
    <t>R0171</t>
  </si>
  <si>
    <t>32131</t>
  </si>
  <si>
    <t>Seminari, savjetovanja i simpoziji</t>
  </si>
  <si>
    <t>R0172</t>
  </si>
  <si>
    <t>32132</t>
  </si>
  <si>
    <t>Tečajevi i stručni ispiti</t>
  </si>
  <si>
    <t>R0231</t>
  </si>
  <si>
    <t>R0174</t>
  </si>
  <si>
    <t>32212</t>
  </si>
  <si>
    <t>Literatura (publikacije, časopisi, glasila, knjige i ostalo)</t>
  </si>
  <si>
    <t>R0175</t>
  </si>
  <si>
    <t>R0176</t>
  </si>
  <si>
    <t>R0177</t>
  </si>
  <si>
    <t>R0178</t>
  </si>
  <si>
    <t>R0180</t>
  </si>
  <si>
    <t>R0181</t>
  </si>
  <si>
    <t>32241</t>
  </si>
  <si>
    <t>Materijal i dijelovi za tekuće i investicijsko održavanje građevinskih objekata</t>
  </si>
  <si>
    <t>R0182</t>
  </si>
  <si>
    <t>32244</t>
  </si>
  <si>
    <t>Uređenje okoliša</t>
  </si>
  <si>
    <t>R0221</t>
  </si>
  <si>
    <t>R0183</t>
  </si>
  <si>
    <t>R0184</t>
  </si>
  <si>
    <t>R0186</t>
  </si>
  <si>
    <t>32321</t>
  </si>
  <si>
    <t>Usluge tekućeg i investicijskog održavanja građevinskih objekata</t>
  </si>
  <si>
    <t>R0187</t>
  </si>
  <si>
    <t>32322</t>
  </si>
  <si>
    <t>Usluge tekućeg i investicijskog održavanja postrojenja i opreme</t>
  </si>
  <si>
    <t>R0188</t>
  </si>
  <si>
    <t>32339</t>
  </si>
  <si>
    <t>Ostale usluge promidžbe i informiranja</t>
  </si>
  <si>
    <t>R0189</t>
  </si>
  <si>
    <t>32341</t>
  </si>
  <si>
    <t>Opskrba vodom</t>
  </si>
  <si>
    <t>R0190</t>
  </si>
  <si>
    <t>32342</t>
  </si>
  <si>
    <t>Iznošenje i odvoz smeća</t>
  </si>
  <si>
    <t>R0191</t>
  </si>
  <si>
    <t>32349</t>
  </si>
  <si>
    <t>Ostale komunalne usluge</t>
  </si>
  <si>
    <t>R0192</t>
  </si>
  <si>
    <t>R0193</t>
  </si>
  <si>
    <t>32363</t>
  </si>
  <si>
    <t>Laboratorijske usluge</t>
  </si>
  <si>
    <t>R0194</t>
  </si>
  <si>
    <t>32372</t>
  </si>
  <si>
    <t>Ugovori o djelu</t>
  </si>
  <si>
    <t>R0195</t>
  </si>
  <si>
    <t>32379</t>
  </si>
  <si>
    <t>Knjigovodstvene usluge</t>
  </si>
  <si>
    <t>Ostale računalne usluge</t>
  </si>
  <si>
    <t>329</t>
  </si>
  <si>
    <t>Ostali nespomenuti rashodi poslovanja</t>
  </si>
  <si>
    <t>R0196</t>
  </si>
  <si>
    <t>32931</t>
  </si>
  <si>
    <t>Reprezentacija</t>
  </si>
  <si>
    <t>R0197</t>
  </si>
  <si>
    <t>32999</t>
  </si>
  <si>
    <t>34</t>
  </si>
  <si>
    <t>Financijski rashodi</t>
  </si>
  <si>
    <t>343</t>
  </si>
  <si>
    <t>Ostali financijski rashodi</t>
  </si>
  <si>
    <t>R0198</t>
  </si>
  <si>
    <t>34312</t>
  </si>
  <si>
    <t>Usluge platnog prometa</t>
  </si>
  <si>
    <t>R0199</t>
  </si>
  <si>
    <t>R0173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</si>
</sst>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.mm\.yyyy"/>
    <numFmt numFmtId="177" formatCode="hh:mm"/>
  </numFmts>
  <fonts count="43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7" fillId="5" borderId="3" applyNumberFormat="0" applyFont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6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0" applyNumberFormat="0" applyBorder="0" applyAlignment="0" applyProtection="0"/>
    <xf numFmtId="0" fontId="2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4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/>
    </xf>
    <xf numFmtId="4" fontId="2" fillId="0" borderId="0" xfId="0" applyNumberFormat="1" applyFont="1" applyAlignment="1">
      <alignment horizontal="right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workbookViewId="0" topLeftCell="A1">
      <selection activeCell="F134" sqref="F134"/>
    </sheetView>
  </sheetViews>
  <sheetFormatPr defaultColWidth="9.140625" defaultRowHeight="12.75"/>
  <cols>
    <col min="1" max="2" width="10.00390625" style="0" bestFit="1" customWidth="1"/>
    <col min="3" max="3" width="86.7109375" style="0" bestFit="1" customWidth="1"/>
    <col min="4" max="4" width="12.00390625" style="0" bestFit="1" customWidth="1"/>
    <col min="5" max="5" width="16.00390625" style="0" bestFit="1" customWidth="1"/>
    <col min="6" max="6" width="17.57421875" style="0" bestFit="1" customWidth="1"/>
    <col min="7" max="7" width="11.7109375" style="0" bestFit="1" customWidth="1"/>
    <col min="8" max="8" width="12.28125" style="0" bestFit="1" customWidth="1"/>
  </cols>
  <sheetData>
    <row r="1" spans="1:3" ht="12.75">
      <c r="A1" s="1" t="s">
        <v>0</v>
      </c>
      <c r="B1" s="1"/>
      <c r="C1" s="1"/>
    </row>
    <row r="2" spans="1:2" ht="12.75">
      <c r="A2" s="2"/>
      <c r="B2" s="2"/>
    </row>
    <row r="3" spans="1:3" ht="12.75">
      <c r="A3" s="1"/>
      <c r="B3" s="1"/>
      <c r="C3" s="1"/>
    </row>
    <row r="4" spans="1:4" ht="12.75">
      <c r="A4" s="2"/>
      <c r="B4" s="2"/>
      <c r="C4" s="3" t="s">
        <v>1</v>
      </c>
      <c r="D4" s="4">
        <v>44561</v>
      </c>
    </row>
    <row r="5" spans="1:4" ht="12.75">
      <c r="A5" s="2"/>
      <c r="B5" s="2"/>
      <c r="C5" s="3"/>
      <c r="D5" s="5"/>
    </row>
    <row r="6" spans="1:3" ht="12.75">
      <c r="A6" s="6" t="s">
        <v>2</v>
      </c>
      <c r="B6" s="6"/>
      <c r="C6" s="6"/>
    </row>
    <row r="7" spans="1:3" ht="12.75">
      <c r="A7" s="6"/>
      <c r="B7" s="6"/>
      <c r="C7" s="6"/>
    </row>
    <row r="8" spans="1:3" ht="12.75">
      <c r="A8" s="6"/>
      <c r="B8" s="6"/>
      <c r="C8" s="6"/>
    </row>
    <row r="9" spans="1:7" ht="25.5">
      <c r="A9" s="7" t="s">
        <v>3</v>
      </c>
      <c r="B9" s="8" t="s">
        <v>4</v>
      </c>
      <c r="C9" s="7" t="s">
        <v>5</v>
      </c>
      <c r="D9" s="7" t="s">
        <v>6</v>
      </c>
      <c r="E9" s="7" t="s">
        <v>7</v>
      </c>
      <c r="F9" s="7"/>
      <c r="G9" s="8"/>
    </row>
    <row r="10" spans="1:7" ht="12.75">
      <c r="A10" s="7" t="s">
        <v>8</v>
      </c>
      <c r="B10" s="7"/>
      <c r="C10" s="7"/>
      <c r="D10" s="9">
        <v>509525</v>
      </c>
      <c r="E10" s="9">
        <v>537400.13</v>
      </c>
      <c r="F10" s="9"/>
      <c r="G10" s="9"/>
    </row>
    <row r="11" spans="1:7" ht="12.75">
      <c r="A11" s="10" t="s">
        <v>9</v>
      </c>
      <c r="B11" s="10"/>
      <c r="C11" s="10"/>
      <c r="D11" s="11">
        <v>509525</v>
      </c>
      <c r="E11" s="11">
        <v>537400.13</v>
      </c>
      <c r="F11" s="11"/>
      <c r="G11" s="11"/>
    </row>
    <row r="12" spans="1:7" ht="12.75">
      <c r="A12" s="12" t="s">
        <v>10</v>
      </c>
      <c r="B12" s="12"/>
      <c r="C12" s="12"/>
      <c r="D12" s="13">
        <v>509525</v>
      </c>
      <c r="E12" s="13">
        <f>SUM(E18+E23)</f>
        <v>537400.13</v>
      </c>
      <c r="F12" s="13"/>
      <c r="G12" s="13"/>
    </row>
    <row r="13" spans="1:7" ht="12.75">
      <c r="A13" s="14" t="s">
        <v>11</v>
      </c>
      <c r="B13" s="14"/>
      <c r="C13" s="14"/>
      <c r="D13" s="15">
        <v>500</v>
      </c>
      <c r="E13" s="15">
        <v>0</v>
      </c>
      <c r="F13" s="15"/>
      <c r="G13" s="15"/>
    </row>
    <row r="14" spans="1:7" ht="12.75">
      <c r="A14" s="7"/>
      <c r="B14" s="7" t="s">
        <v>12</v>
      </c>
      <c r="C14" s="7" t="s">
        <v>13</v>
      </c>
      <c r="D14" s="9">
        <v>500</v>
      </c>
      <c r="E14" s="9">
        <v>0</v>
      </c>
      <c r="F14" s="9"/>
      <c r="G14" s="9"/>
    </row>
    <row r="15" spans="1:7" ht="12.75">
      <c r="A15" s="7"/>
      <c r="B15" s="7" t="s">
        <v>14</v>
      </c>
      <c r="C15" s="7" t="s">
        <v>15</v>
      </c>
      <c r="D15" s="9">
        <v>500</v>
      </c>
      <c r="E15" s="9">
        <v>0</v>
      </c>
      <c r="F15" s="9"/>
      <c r="G15" s="9"/>
    </row>
    <row r="16" spans="1:7" ht="12.75">
      <c r="A16" s="7"/>
      <c r="B16" s="7" t="s">
        <v>16</v>
      </c>
      <c r="C16" s="7" t="s">
        <v>17</v>
      </c>
      <c r="D16" s="9">
        <v>500</v>
      </c>
      <c r="E16" s="9">
        <v>0</v>
      </c>
      <c r="F16" s="9"/>
      <c r="G16" s="9"/>
    </row>
    <row r="17" spans="1:7" ht="12.75">
      <c r="A17" t="s">
        <v>18</v>
      </c>
      <c r="B17" t="s">
        <v>19</v>
      </c>
      <c r="C17" t="s">
        <v>20</v>
      </c>
      <c r="D17" s="16">
        <v>500</v>
      </c>
      <c r="E17" s="16">
        <v>0</v>
      </c>
      <c r="F17" s="16"/>
      <c r="G17" s="16"/>
    </row>
    <row r="18" spans="2:7" ht="12.75">
      <c r="B18" s="17">
        <v>67</v>
      </c>
      <c r="C18" s="7" t="s">
        <v>21</v>
      </c>
      <c r="D18" s="9">
        <v>365525</v>
      </c>
      <c r="E18" s="9">
        <f>SUM(E21+E19)</f>
        <v>233216.37</v>
      </c>
      <c r="F18" s="9"/>
      <c r="G18" s="9"/>
    </row>
    <row r="19" spans="2:7" ht="12.75">
      <c r="B19" s="17">
        <v>6711</v>
      </c>
      <c r="C19" s="7" t="s">
        <v>22</v>
      </c>
      <c r="D19" s="9">
        <v>347525</v>
      </c>
      <c r="E19" s="9">
        <v>214468.84</v>
      </c>
      <c r="F19" s="9"/>
      <c r="G19" s="9"/>
    </row>
    <row r="20" spans="2:7" ht="12.75">
      <c r="B20" s="18">
        <v>67111</v>
      </c>
      <c r="C20" s="19" t="s">
        <v>23</v>
      </c>
      <c r="D20" s="16">
        <v>347525</v>
      </c>
      <c r="E20" s="16">
        <v>214468.84</v>
      </c>
      <c r="F20" s="16"/>
      <c r="G20" s="16"/>
    </row>
    <row r="21" spans="2:7" ht="12.75">
      <c r="B21" s="17">
        <v>6712</v>
      </c>
      <c r="C21" s="7" t="s">
        <v>24</v>
      </c>
      <c r="D21" s="9">
        <v>18000</v>
      </c>
      <c r="E21" s="9">
        <v>18747.53</v>
      </c>
      <c r="F21" s="9"/>
      <c r="G21" s="9"/>
    </row>
    <row r="22" spans="2:7" ht="12.75">
      <c r="B22" s="18">
        <v>67121</v>
      </c>
      <c r="C22" s="19" t="s">
        <v>25</v>
      </c>
      <c r="D22" s="16">
        <v>18000</v>
      </c>
      <c r="E22" s="16">
        <v>18747.53</v>
      </c>
      <c r="F22" s="16"/>
      <c r="G22" s="16"/>
    </row>
    <row r="23" spans="1:7" ht="12.75">
      <c r="A23" s="14" t="s">
        <v>26</v>
      </c>
      <c r="B23" s="14"/>
      <c r="C23" s="14"/>
      <c r="D23" s="15">
        <v>143500</v>
      </c>
      <c r="E23" s="15">
        <v>304183.76</v>
      </c>
      <c r="F23" s="15"/>
      <c r="G23" s="15"/>
    </row>
    <row r="24" spans="1:7" ht="12.75">
      <c r="A24" s="7"/>
      <c r="B24" s="7" t="s">
        <v>12</v>
      </c>
      <c r="C24" s="7" t="s">
        <v>13</v>
      </c>
      <c r="D24" s="9">
        <v>143500</v>
      </c>
      <c r="E24" s="9">
        <v>304183.76</v>
      </c>
      <c r="F24" s="9"/>
      <c r="G24" s="9"/>
    </row>
    <row r="25" spans="1:7" ht="12.75">
      <c r="A25" s="7"/>
      <c r="B25" s="7" t="s">
        <v>27</v>
      </c>
      <c r="C25" s="7" t="s">
        <v>28</v>
      </c>
      <c r="D25" s="9">
        <v>143500</v>
      </c>
      <c r="E25" s="9">
        <v>304183.76</v>
      </c>
      <c r="F25" s="9"/>
      <c r="G25" s="9"/>
    </row>
    <row r="26" spans="1:7" ht="12.75">
      <c r="A26" s="7"/>
      <c r="B26" s="7" t="s">
        <v>29</v>
      </c>
      <c r="C26" s="7" t="s">
        <v>30</v>
      </c>
      <c r="D26" s="9">
        <v>143500</v>
      </c>
      <c r="E26" s="9">
        <v>304183.76</v>
      </c>
      <c r="F26" s="9"/>
      <c r="G26" s="9"/>
    </row>
    <row r="27" spans="1:7" ht="12.75">
      <c r="A27" t="s">
        <v>31</v>
      </c>
      <c r="B27" t="s">
        <v>32</v>
      </c>
      <c r="C27" t="s">
        <v>33</v>
      </c>
      <c r="D27" s="16">
        <v>143500</v>
      </c>
      <c r="E27" s="16">
        <v>304183.76</v>
      </c>
      <c r="F27" s="16"/>
      <c r="G27" s="16"/>
    </row>
    <row r="28" spans="1:7" ht="12.75">
      <c r="A28" s="14" t="s">
        <v>34</v>
      </c>
      <c r="B28" s="14"/>
      <c r="C28" s="14"/>
      <c r="D28" s="15">
        <v>0</v>
      </c>
      <c r="E28" s="15">
        <v>0</v>
      </c>
      <c r="F28" s="15"/>
      <c r="G28" s="15"/>
    </row>
    <row r="29" spans="1:7" ht="12.75">
      <c r="A29" s="7"/>
      <c r="B29" s="7" t="s">
        <v>12</v>
      </c>
      <c r="C29" s="7" t="s">
        <v>13</v>
      </c>
      <c r="D29" s="9">
        <v>0</v>
      </c>
      <c r="E29" s="9">
        <v>0</v>
      </c>
      <c r="F29" s="9"/>
      <c r="G29" s="9"/>
    </row>
    <row r="30" spans="1:7" ht="12.75">
      <c r="A30" s="7"/>
      <c r="B30" s="7" t="s">
        <v>35</v>
      </c>
      <c r="C30" s="7" t="s">
        <v>36</v>
      </c>
      <c r="D30" s="9">
        <v>0</v>
      </c>
      <c r="E30" s="9">
        <v>0</v>
      </c>
      <c r="F30" s="9"/>
      <c r="G30" s="9"/>
    </row>
    <row r="31" spans="1:7" ht="12.75">
      <c r="A31" s="7"/>
      <c r="B31" s="7" t="s">
        <v>37</v>
      </c>
      <c r="C31" s="7" t="s">
        <v>38</v>
      </c>
      <c r="D31" s="9">
        <v>0</v>
      </c>
      <c r="E31" s="9">
        <v>0</v>
      </c>
      <c r="F31" s="9"/>
      <c r="G31" s="9"/>
    </row>
    <row r="32" spans="1:7" ht="12.75">
      <c r="A32" t="s">
        <v>39</v>
      </c>
      <c r="B32" t="s">
        <v>40</v>
      </c>
      <c r="C32" t="s">
        <v>41</v>
      </c>
      <c r="D32" s="16">
        <v>0</v>
      </c>
      <c r="E32" s="16">
        <v>0</v>
      </c>
      <c r="F32" s="16"/>
      <c r="G32" s="16"/>
    </row>
    <row r="35" spans="1:6" ht="25.5">
      <c r="A35" s="7" t="s">
        <v>3</v>
      </c>
      <c r="B35" s="8" t="s">
        <v>4</v>
      </c>
      <c r="C35" s="7" t="s">
        <v>5</v>
      </c>
      <c r="D35" s="7" t="s">
        <v>42</v>
      </c>
      <c r="E35" s="7" t="s">
        <v>7</v>
      </c>
      <c r="F35" s="7"/>
    </row>
    <row r="36" spans="1:6" ht="12.75">
      <c r="A36" s="7" t="s">
        <v>43</v>
      </c>
      <c r="B36" s="7"/>
      <c r="C36" s="7"/>
      <c r="D36" s="9">
        <v>509525</v>
      </c>
      <c r="E36" s="9">
        <v>421196.35</v>
      </c>
      <c r="F36" s="9"/>
    </row>
    <row r="37" spans="1:6" ht="12.75">
      <c r="A37" s="10" t="s">
        <v>44</v>
      </c>
      <c r="B37" s="10"/>
      <c r="C37" s="10"/>
      <c r="D37" s="11">
        <v>509525</v>
      </c>
      <c r="E37" s="11">
        <v>421196.35</v>
      </c>
      <c r="F37" s="9"/>
    </row>
    <row r="38" spans="1:6" ht="12.75">
      <c r="A38" s="12" t="s">
        <v>45</v>
      </c>
      <c r="B38" s="12"/>
      <c r="C38" s="12"/>
      <c r="D38" s="13">
        <v>509525</v>
      </c>
      <c r="E38" s="13">
        <v>421196.35</v>
      </c>
      <c r="F38" s="9"/>
    </row>
    <row r="39" spans="1:6" ht="12.75">
      <c r="A39" s="20" t="s">
        <v>46</v>
      </c>
      <c r="B39" s="20"/>
      <c r="C39" s="20"/>
      <c r="D39" s="21">
        <v>509525</v>
      </c>
      <c r="E39" s="21">
        <v>421196.35</v>
      </c>
      <c r="F39" s="9"/>
    </row>
    <row r="40" spans="1:6" ht="12.75">
      <c r="A40" s="22" t="s">
        <v>47</v>
      </c>
      <c r="B40" s="22"/>
      <c r="C40" s="22"/>
      <c r="D40" s="23">
        <v>509525</v>
      </c>
      <c r="E40" s="23">
        <v>421196.35</v>
      </c>
      <c r="F40" s="9"/>
    </row>
    <row r="41" spans="1:6" ht="12.75">
      <c r="A41" s="24" t="s">
        <v>48</v>
      </c>
      <c r="B41" s="24"/>
      <c r="C41" s="24"/>
      <c r="D41" s="25">
        <v>509525</v>
      </c>
      <c r="E41" s="25">
        <v>421196.35</v>
      </c>
      <c r="F41" s="9"/>
    </row>
    <row r="42" spans="1:6" ht="12.75">
      <c r="A42" s="26" t="s">
        <v>49</v>
      </c>
      <c r="B42" s="26"/>
      <c r="C42" s="26"/>
      <c r="D42" s="27">
        <v>509525</v>
      </c>
      <c r="E42" s="27">
        <f>SUM(E43+E71+E76)</f>
        <v>421196.35000000003</v>
      </c>
      <c r="F42" s="9"/>
    </row>
    <row r="43" spans="1:6" ht="12.75">
      <c r="A43" s="14" t="s">
        <v>50</v>
      </c>
      <c r="B43" s="14"/>
      <c r="C43" s="14"/>
      <c r="D43" s="15">
        <v>365525</v>
      </c>
      <c r="E43" s="15">
        <f>SUM(E44+E67)</f>
        <v>233216.37000000002</v>
      </c>
      <c r="F43" s="9"/>
    </row>
    <row r="44" spans="1:6" ht="12.75">
      <c r="A44" s="7"/>
      <c r="B44" s="7" t="s">
        <v>51</v>
      </c>
      <c r="C44" s="7" t="s">
        <v>52</v>
      </c>
      <c r="D44" s="9">
        <v>346525</v>
      </c>
      <c r="E44" s="9">
        <f>SUM(E45+E52)</f>
        <v>214468.85000000003</v>
      </c>
      <c r="F44" s="9"/>
    </row>
    <row r="45" spans="1:6" ht="12.75">
      <c r="A45" s="7"/>
      <c r="B45" s="7" t="s">
        <v>53</v>
      </c>
      <c r="C45" s="7" t="s">
        <v>54</v>
      </c>
      <c r="D45" s="9">
        <v>267000</v>
      </c>
      <c r="E45" s="9">
        <f>SUM(E46+E50)</f>
        <v>139261.35</v>
      </c>
      <c r="F45" s="9"/>
    </row>
    <row r="46" spans="1:6" ht="12.75">
      <c r="A46" s="7"/>
      <c r="B46" s="7" t="s">
        <v>55</v>
      </c>
      <c r="C46" s="7" t="s">
        <v>56</v>
      </c>
      <c r="D46" s="9">
        <v>227000</v>
      </c>
      <c r="E46" s="9">
        <f aca="true" t="shared" si="0" ref="E46:E50">SUM(E47)</f>
        <v>128583.7</v>
      </c>
      <c r="F46" s="9"/>
    </row>
    <row r="47" spans="1:6" ht="12.75">
      <c r="A47" t="s">
        <v>57</v>
      </c>
      <c r="B47" t="s">
        <v>58</v>
      </c>
      <c r="C47" t="s">
        <v>59</v>
      </c>
      <c r="D47" s="16">
        <v>227000</v>
      </c>
      <c r="E47" s="16">
        <v>128583.7</v>
      </c>
      <c r="F47" s="9"/>
    </row>
    <row r="48" spans="1:6" ht="12.75">
      <c r="A48" s="7"/>
      <c r="B48" s="7" t="s">
        <v>60</v>
      </c>
      <c r="C48" s="7" t="s">
        <v>61</v>
      </c>
      <c r="D48" s="9">
        <v>22000</v>
      </c>
      <c r="E48" s="9">
        <f t="shared" si="0"/>
        <v>0</v>
      </c>
      <c r="F48" s="9"/>
    </row>
    <row r="49" spans="1:6" ht="12.75">
      <c r="A49" t="s">
        <v>62</v>
      </c>
      <c r="B49" t="s">
        <v>63</v>
      </c>
      <c r="C49" t="s">
        <v>64</v>
      </c>
      <c r="D49" s="16">
        <v>22000</v>
      </c>
      <c r="E49" s="16">
        <v>0</v>
      </c>
      <c r="F49" s="9"/>
    </row>
    <row r="50" spans="1:6" ht="12.75">
      <c r="A50" s="7"/>
      <c r="B50" s="7" t="s">
        <v>65</v>
      </c>
      <c r="C50" s="7" t="s">
        <v>66</v>
      </c>
      <c r="D50" s="9">
        <v>18000</v>
      </c>
      <c r="E50" s="9">
        <f t="shared" si="0"/>
        <v>10677.65</v>
      </c>
      <c r="F50" s="9"/>
    </row>
    <row r="51" spans="1:6" ht="12.75">
      <c r="A51" t="s">
        <v>67</v>
      </c>
      <c r="B51" t="s">
        <v>68</v>
      </c>
      <c r="C51" t="s">
        <v>69</v>
      </c>
      <c r="D51" s="16">
        <v>18000</v>
      </c>
      <c r="E51" s="16">
        <v>10677.65</v>
      </c>
      <c r="F51" s="9"/>
    </row>
    <row r="52" spans="1:6" ht="12.75">
      <c r="A52" s="7"/>
      <c r="B52" s="7" t="s">
        <v>70</v>
      </c>
      <c r="C52" s="7" t="s">
        <v>71</v>
      </c>
      <c r="D52" s="9">
        <v>79525</v>
      </c>
      <c r="E52" s="9">
        <f>SUM(E53+E55+E64)</f>
        <v>75207.50000000001</v>
      </c>
      <c r="F52" s="9"/>
    </row>
    <row r="53" spans="1:6" ht="12.75">
      <c r="A53" s="7"/>
      <c r="B53" s="7" t="s">
        <v>72</v>
      </c>
      <c r="C53" s="7" t="s">
        <v>73</v>
      </c>
      <c r="D53" s="9">
        <v>10000</v>
      </c>
      <c r="E53" s="9">
        <f>SUM(E54)</f>
        <v>5536.5</v>
      </c>
      <c r="F53" s="9"/>
    </row>
    <row r="54" spans="1:6" ht="12.75">
      <c r="A54" t="s">
        <v>74</v>
      </c>
      <c r="B54" t="s">
        <v>75</v>
      </c>
      <c r="C54" t="s">
        <v>76</v>
      </c>
      <c r="D54" s="16">
        <v>10000</v>
      </c>
      <c r="E54" s="16">
        <v>5536.5</v>
      </c>
      <c r="F54" s="9"/>
    </row>
    <row r="55" spans="1:6" ht="12.75">
      <c r="A55" s="7"/>
      <c r="B55" s="7" t="s">
        <v>77</v>
      </c>
      <c r="C55" s="7" t="s">
        <v>78</v>
      </c>
      <c r="D55" s="9">
        <v>68025</v>
      </c>
      <c r="E55" s="9">
        <f>SUM(E56:E63)</f>
        <v>68576.79000000001</v>
      </c>
      <c r="F55" s="9"/>
    </row>
    <row r="56" spans="1:6" ht="12.75">
      <c r="A56" t="s">
        <v>79</v>
      </c>
      <c r="B56" t="s">
        <v>80</v>
      </c>
      <c r="C56" t="s">
        <v>81</v>
      </c>
      <c r="D56" s="16">
        <v>8500</v>
      </c>
      <c r="E56" s="16">
        <v>8287.91</v>
      </c>
      <c r="F56" s="9"/>
    </row>
    <row r="57" spans="1:6" ht="12.75">
      <c r="A57" t="s">
        <v>82</v>
      </c>
      <c r="B57" t="s">
        <v>83</v>
      </c>
      <c r="C57" t="s">
        <v>84</v>
      </c>
      <c r="D57" s="16">
        <v>1800</v>
      </c>
      <c r="E57" s="16">
        <v>1740.99</v>
      </c>
      <c r="F57" s="9"/>
    </row>
    <row r="58" spans="1:6" ht="12.75">
      <c r="A58" t="s">
        <v>85</v>
      </c>
      <c r="B58" t="s">
        <v>86</v>
      </c>
      <c r="C58" t="s">
        <v>87</v>
      </c>
      <c r="D58" s="16">
        <v>2100</v>
      </c>
      <c r="E58" s="16">
        <v>2690.51</v>
      </c>
      <c r="F58" s="9"/>
    </row>
    <row r="59" spans="1:6" ht="12.75">
      <c r="A59" t="s">
        <v>88</v>
      </c>
      <c r="B59" t="s">
        <v>86</v>
      </c>
      <c r="C59" t="s">
        <v>89</v>
      </c>
      <c r="D59" s="16">
        <v>8700</v>
      </c>
      <c r="E59" s="16">
        <v>8026.06</v>
      </c>
      <c r="F59" s="9"/>
    </row>
    <row r="60" spans="1:6" ht="12.75">
      <c r="A60" t="s">
        <v>90</v>
      </c>
      <c r="B60" t="s">
        <v>91</v>
      </c>
      <c r="C60" t="s">
        <v>92</v>
      </c>
      <c r="D60" s="16">
        <v>6800</v>
      </c>
      <c r="E60" s="16">
        <v>6708.81</v>
      </c>
      <c r="F60" s="9"/>
    </row>
    <row r="61" spans="1:6" ht="12.75">
      <c r="A61" t="s">
        <v>93</v>
      </c>
      <c r="B61" t="s">
        <v>94</v>
      </c>
      <c r="C61" t="s">
        <v>95</v>
      </c>
      <c r="D61" s="16">
        <v>125</v>
      </c>
      <c r="E61" s="16">
        <v>125</v>
      </c>
      <c r="F61" s="9"/>
    </row>
    <row r="62" spans="1:6" ht="12.75">
      <c r="A62" t="s">
        <v>96</v>
      </c>
      <c r="B62" t="s">
        <v>97</v>
      </c>
      <c r="C62" t="s">
        <v>98</v>
      </c>
      <c r="D62" s="16">
        <v>33600</v>
      </c>
      <c r="E62" s="16">
        <v>34617.07</v>
      </c>
      <c r="F62" s="9"/>
    </row>
    <row r="63" spans="1:6" ht="12.75">
      <c r="A63" t="s">
        <v>99</v>
      </c>
      <c r="B63" t="s">
        <v>100</v>
      </c>
      <c r="C63" t="s">
        <v>101</v>
      </c>
      <c r="D63" s="16">
        <v>6400</v>
      </c>
      <c r="E63" s="16">
        <v>6380.44</v>
      </c>
      <c r="F63" s="9"/>
    </row>
    <row r="64" spans="1:6" ht="12.75">
      <c r="A64" s="7"/>
      <c r="B64" s="7" t="s">
        <v>102</v>
      </c>
      <c r="C64" s="7" t="s">
        <v>103</v>
      </c>
      <c r="D64" s="9">
        <v>1500</v>
      </c>
      <c r="E64" s="9">
        <f>SUM(E65:E66)</f>
        <v>1094.21</v>
      </c>
      <c r="F64" s="9"/>
    </row>
    <row r="65" spans="1:6" ht="12.75">
      <c r="A65" t="s">
        <v>104</v>
      </c>
      <c r="B65" t="s">
        <v>105</v>
      </c>
      <c r="C65" t="s">
        <v>106</v>
      </c>
      <c r="D65" s="16">
        <v>500</v>
      </c>
      <c r="E65" s="16">
        <v>104.21</v>
      </c>
      <c r="F65" s="9"/>
    </row>
    <row r="66" spans="1:6" ht="12.75">
      <c r="A66" t="s">
        <v>107</v>
      </c>
      <c r="B66" t="s">
        <v>108</v>
      </c>
      <c r="C66" t="s">
        <v>109</v>
      </c>
      <c r="D66" s="16">
        <v>1000</v>
      </c>
      <c r="E66" s="16">
        <v>990</v>
      </c>
      <c r="F66" s="9"/>
    </row>
    <row r="67" spans="1:6" ht="12.75">
      <c r="A67" s="7"/>
      <c r="B67" s="7" t="s">
        <v>110</v>
      </c>
      <c r="C67" s="7" t="s">
        <v>111</v>
      </c>
      <c r="D67" s="9">
        <v>19000</v>
      </c>
      <c r="E67" s="9">
        <f aca="true" t="shared" si="1" ref="E67:E69">SUM(E68)</f>
        <v>18747.52</v>
      </c>
      <c r="F67" s="9"/>
    </row>
    <row r="68" spans="1:6" ht="12.75">
      <c r="A68" s="7"/>
      <c r="B68" s="7" t="s">
        <v>112</v>
      </c>
      <c r="C68" s="7" t="s">
        <v>113</v>
      </c>
      <c r="D68" s="9">
        <v>19000</v>
      </c>
      <c r="E68" s="9">
        <f t="shared" si="1"/>
        <v>18747.52</v>
      </c>
      <c r="F68" s="9"/>
    </row>
    <row r="69" spans="1:6" ht="12.75">
      <c r="A69" s="7"/>
      <c r="B69" s="7" t="s">
        <v>114</v>
      </c>
      <c r="C69" s="7" t="s">
        <v>115</v>
      </c>
      <c r="D69" s="9">
        <v>19000</v>
      </c>
      <c r="E69" s="9">
        <f t="shared" si="1"/>
        <v>18747.52</v>
      </c>
      <c r="F69" s="9"/>
    </row>
    <row r="70" spans="1:6" ht="12.75">
      <c r="A70" t="s">
        <v>116</v>
      </c>
      <c r="B70" t="s">
        <v>117</v>
      </c>
      <c r="C70" t="s">
        <v>118</v>
      </c>
      <c r="D70" s="16">
        <v>19000</v>
      </c>
      <c r="E70" s="16">
        <v>18747.52</v>
      </c>
      <c r="F70" s="9"/>
    </row>
    <row r="71" spans="1:6" ht="12.75">
      <c r="A71" s="14" t="s">
        <v>11</v>
      </c>
      <c r="B71" s="14"/>
      <c r="C71" s="14"/>
      <c r="D71" s="15">
        <v>500</v>
      </c>
      <c r="E71" s="15">
        <f aca="true" t="shared" si="2" ref="E71:E74">SUM(E72)</f>
        <v>0</v>
      </c>
      <c r="F71" s="9"/>
    </row>
    <row r="72" spans="1:6" ht="12.75">
      <c r="A72" s="7"/>
      <c r="B72" s="7" t="s">
        <v>51</v>
      </c>
      <c r="C72" s="7" t="s">
        <v>52</v>
      </c>
      <c r="D72" s="9">
        <v>500</v>
      </c>
      <c r="E72" s="9">
        <f t="shared" si="2"/>
        <v>0</v>
      </c>
      <c r="F72" s="9"/>
    </row>
    <row r="73" spans="1:6" ht="12.75">
      <c r="A73" s="7"/>
      <c r="B73" s="7" t="s">
        <v>70</v>
      </c>
      <c r="C73" s="7" t="s">
        <v>71</v>
      </c>
      <c r="D73" s="9">
        <v>500</v>
      </c>
      <c r="E73" s="9">
        <f t="shared" si="2"/>
        <v>0</v>
      </c>
      <c r="F73" s="9"/>
    </row>
    <row r="74" spans="1:6" ht="12.75">
      <c r="A74" s="7"/>
      <c r="B74" s="7" t="s">
        <v>102</v>
      </c>
      <c r="C74" s="7" t="s">
        <v>103</v>
      </c>
      <c r="D74" s="9">
        <v>500</v>
      </c>
      <c r="E74" s="9">
        <f t="shared" si="2"/>
        <v>0</v>
      </c>
      <c r="F74" s="9"/>
    </row>
    <row r="75" spans="1:6" ht="12.75">
      <c r="A75" t="s">
        <v>119</v>
      </c>
      <c r="B75" t="s">
        <v>120</v>
      </c>
      <c r="C75" t="s">
        <v>121</v>
      </c>
      <c r="D75" s="16">
        <v>500</v>
      </c>
      <c r="E75" s="16">
        <v>0</v>
      </c>
      <c r="F75" s="9"/>
    </row>
    <row r="76" spans="1:6" ht="12.75">
      <c r="A76" s="14" t="s">
        <v>26</v>
      </c>
      <c r="B76" s="14"/>
      <c r="C76" s="14"/>
      <c r="D76" s="15">
        <v>143500</v>
      </c>
      <c r="E76" s="15">
        <f>SUM(E77+E121)</f>
        <v>187979.98</v>
      </c>
      <c r="F76" s="9"/>
    </row>
    <row r="77" spans="1:6" ht="12.75">
      <c r="A77" s="7"/>
      <c r="B77" s="7" t="s">
        <v>51</v>
      </c>
      <c r="C77" s="7" t="s">
        <v>52</v>
      </c>
      <c r="D77" s="9">
        <v>143500</v>
      </c>
      <c r="E77" s="9">
        <f>SUM(E78+E84+E118)</f>
        <v>187979.98</v>
      </c>
      <c r="F77" s="9"/>
    </row>
    <row r="78" spans="1:6" ht="12.75">
      <c r="A78" s="7"/>
      <c r="B78" s="7" t="s">
        <v>53</v>
      </c>
      <c r="C78" s="7" t="s">
        <v>54</v>
      </c>
      <c r="D78" s="9">
        <v>0</v>
      </c>
      <c r="E78" s="9">
        <f>SUM(E79+E81)</f>
        <v>73326.89</v>
      </c>
      <c r="F78" s="9"/>
    </row>
    <row r="79" spans="1:6" ht="12.75">
      <c r="A79" s="7"/>
      <c r="B79" s="7" t="s">
        <v>55</v>
      </c>
      <c r="C79" s="7" t="s">
        <v>56</v>
      </c>
      <c r="D79" s="9">
        <v>0</v>
      </c>
      <c r="E79" s="9">
        <f>SUM(E80)</f>
        <v>50287.24</v>
      </c>
      <c r="F79" s="9"/>
    </row>
    <row r="80" spans="1:6" ht="12.75">
      <c r="A80" t="s">
        <v>122</v>
      </c>
      <c r="B80" t="s">
        <v>58</v>
      </c>
      <c r="C80" t="s">
        <v>59</v>
      </c>
      <c r="D80" s="16">
        <v>0</v>
      </c>
      <c r="E80" s="16">
        <v>50287.24</v>
      </c>
      <c r="F80" s="9"/>
    </row>
    <row r="81" spans="2:6" ht="12.75">
      <c r="B81" s="7" t="s">
        <v>60</v>
      </c>
      <c r="C81" s="7" t="s">
        <v>61</v>
      </c>
      <c r="D81" s="16">
        <v>0</v>
      </c>
      <c r="E81" s="9">
        <f>SUM(E82:E83)</f>
        <v>23039.65</v>
      </c>
      <c r="F81" s="9"/>
    </row>
    <row r="82" spans="2:6" ht="12.75">
      <c r="B82" s="18">
        <v>31219</v>
      </c>
      <c r="C82" t="s">
        <v>64</v>
      </c>
      <c r="D82" s="16">
        <v>0</v>
      </c>
      <c r="E82" s="16">
        <v>16500</v>
      </c>
      <c r="F82" s="9"/>
    </row>
    <row r="83" spans="2:6" ht="12.75">
      <c r="B83" s="18">
        <v>31321</v>
      </c>
      <c r="C83" t="s">
        <v>69</v>
      </c>
      <c r="D83" s="16">
        <v>0</v>
      </c>
      <c r="E83" s="16">
        <v>6539.65</v>
      </c>
      <c r="F83" s="9"/>
    </row>
    <row r="84" spans="1:6" ht="12.75">
      <c r="A84" s="7"/>
      <c r="B84" s="7" t="s">
        <v>70</v>
      </c>
      <c r="C84" s="7" t="s">
        <v>71</v>
      </c>
      <c r="D84" s="9">
        <v>142500</v>
      </c>
      <c r="E84" s="9">
        <f>SUM(E85+E90+E102+E115)</f>
        <v>113391.24</v>
      </c>
      <c r="F84" s="9"/>
    </row>
    <row r="85" spans="1:6" ht="12.75">
      <c r="A85" s="7"/>
      <c r="B85" s="7" t="s">
        <v>72</v>
      </c>
      <c r="C85" s="7" t="s">
        <v>73</v>
      </c>
      <c r="D85" s="9">
        <v>4000</v>
      </c>
      <c r="E85" s="9">
        <f>SUM(E86:E89)</f>
        <v>8021.8</v>
      </c>
      <c r="F85" s="9"/>
    </row>
    <row r="86" spans="1:6" ht="12.75">
      <c r="A86" t="s">
        <v>123</v>
      </c>
      <c r="B86" t="s">
        <v>124</v>
      </c>
      <c r="C86" t="s">
        <v>125</v>
      </c>
      <c r="D86" s="16">
        <v>3000</v>
      </c>
      <c r="E86" s="16">
        <v>3116.8</v>
      </c>
      <c r="F86" s="9"/>
    </row>
    <row r="87" spans="2:6" ht="12.75">
      <c r="B87" s="18">
        <v>32121</v>
      </c>
      <c r="C87" t="s">
        <v>76</v>
      </c>
      <c r="D87" s="16">
        <v>0</v>
      </c>
      <c r="E87" s="16">
        <v>1905</v>
      </c>
      <c r="F87" s="9"/>
    </row>
    <row r="88" spans="1:6" ht="12.75">
      <c r="A88" t="s">
        <v>126</v>
      </c>
      <c r="B88" t="s">
        <v>127</v>
      </c>
      <c r="C88" t="s">
        <v>128</v>
      </c>
      <c r="D88" s="16">
        <v>1000</v>
      </c>
      <c r="E88" s="16">
        <v>1250</v>
      </c>
      <c r="F88" s="9"/>
    </row>
    <row r="89" spans="1:6" ht="12.75">
      <c r="A89" t="s">
        <v>129</v>
      </c>
      <c r="B89" t="s">
        <v>130</v>
      </c>
      <c r="C89" t="s">
        <v>131</v>
      </c>
      <c r="D89" s="16">
        <v>0</v>
      </c>
      <c r="E89" s="16">
        <v>1750</v>
      </c>
      <c r="F89" s="9"/>
    </row>
    <row r="90" spans="1:6" ht="12.75">
      <c r="A90" s="7"/>
      <c r="B90" s="7" t="s">
        <v>77</v>
      </c>
      <c r="C90" s="7" t="s">
        <v>78</v>
      </c>
      <c r="D90" s="9">
        <v>97700</v>
      </c>
      <c r="E90" s="9">
        <f>SUM(E91:E101)</f>
        <v>68576.55</v>
      </c>
      <c r="F90" s="28"/>
    </row>
    <row r="91" spans="1:6" ht="12.75">
      <c r="A91" t="s">
        <v>132</v>
      </c>
      <c r="B91" t="s">
        <v>80</v>
      </c>
      <c r="C91" t="s">
        <v>81</v>
      </c>
      <c r="D91" s="16">
        <v>5000</v>
      </c>
      <c r="E91" s="16">
        <v>4282.14</v>
      </c>
      <c r="F91" s="9"/>
    </row>
    <row r="92" spans="1:6" ht="12.75">
      <c r="A92" t="s">
        <v>133</v>
      </c>
      <c r="B92" t="s">
        <v>134</v>
      </c>
      <c r="C92" t="s">
        <v>135</v>
      </c>
      <c r="D92" s="16">
        <v>0</v>
      </c>
      <c r="E92" s="16">
        <v>342.91</v>
      </c>
      <c r="F92" s="9"/>
    </row>
    <row r="93" spans="1:6" ht="12.75">
      <c r="A93" t="s">
        <v>136</v>
      </c>
      <c r="B93" t="s">
        <v>83</v>
      </c>
      <c r="C93" t="s">
        <v>84</v>
      </c>
      <c r="D93" s="16">
        <v>8200</v>
      </c>
      <c r="E93" s="16">
        <v>7368.59</v>
      </c>
      <c r="F93" s="9"/>
    </row>
    <row r="94" spans="1:6" ht="12.75">
      <c r="A94" t="s">
        <v>137</v>
      </c>
      <c r="B94" t="s">
        <v>86</v>
      </c>
      <c r="C94" t="s">
        <v>87</v>
      </c>
      <c r="D94" s="16">
        <v>7000</v>
      </c>
      <c r="E94" s="16">
        <v>4955.55</v>
      </c>
      <c r="F94" s="9"/>
    </row>
    <row r="95" spans="1:6" ht="12.75">
      <c r="A95" t="s">
        <v>138</v>
      </c>
      <c r="B95" t="s">
        <v>86</v>
      </c>
      <c r="C95" t="s">
        <v>89</v>
      </c>
      <c r="D95" s="16">
        <v>2000</v>
      </c>
      <c r="E95" s="16">
        <v>3524.56</v>
      </c>
      <c r="F95" s="9"/>
    </row>
    <row r="96" spans="1:6" ht="12.75">
      <c r="A96" t="s">
        <v>139</v>
      </c>
      <c r="B96" t="s">
        <v>91</v>
      </c>
      <c r="C96" t="s">
        <v>92</v>
      </c>
      <c r="D96" s="16">
        <v>41000</v>
      </c>
      <c r="E96" s="16">
        <v>32620.8</v>
      </c>
      <c r="F96" s="9"/>
    </row>
    <row r="97" spans="1:6" ht="12.75">
      <c r="A97" t="s">
        <v>140</v>
      </c>
      <c r="B97" t="s">
        <v>94</v>
      </c>
      <c r="C97" t="s">
        <v>95</v>
      </c>
      <c r="D97" s="16">
        <v>1500</v>
      </c>
      <c r="E97" s="16">
        <v>1186.91</v>
      </c>
      <c r="F97" s="9"/>
    </row>
    <row r="98" spans="1:6" ht="12.75">
      <c r="A98" t="s">
        <v>141</v>
      </c>
      <c r="B98" t="s">
        <v>142</v>
      </c>
      <c r="C98" t="s">
        <v>143</v>
      </c>
      <c r="D98" s="16">
        <v>0</v>
      </c>
      <c r="E98" s="16">
        <v>0</v>
      </c>
      <c r="F98" s="9"/>
    </row>
    <row r="99" spans="1:6" ht="12.75">
      <c r="A99" t="s">
        <v>144</v>
      </c>
      <c r="B99" t="s">
        <v>145</v>
      </c>
      <c r="C99" t="s">
        <v>146</v>
      </c>
      <c r="D99" s="16">
        <v>0</v>
      </c>
      <c r="E99" s="16">
        <v>0</v>
      </c>
      <c r="F99" s="9"/>
    </row>
    <row r="100" spans="1:6" ht="12.75">
      <c r="A100" t="s">
        <v>147</v>
      </c>
      <c r="B100" t="s">
        <v>97</v>
      </c>
      <c r="C100" t="s">
        <v>98</v>
      </c>
      <c r="D100" s="16">
        <v>30000</v>
      </c>
      <c r="E100" s="16">
        <v>12306.59</v>
      </c>
      <c r="F100" s="28"/>
    </row>
    <row r="101" spans="1:6" ht="12.75">
      <c r="A101" t="s">
        <v>148</v>
      </c>
      <c r="B101" t="s">
        <v>100</v>
      </c>
      <c r="C101" t="s">
        <v>101</v>
      </c>
      <c r="D101" s="16">
        <v>3000</v>
      </c>
      <c r="E101" s="16">
        <v>1988.5</v>
      </c>
      <c r="F101" s="9"/>
    </row>
    <row r="102" spans="1:6" ht="12.75">
      <c r="A102" s="7"/>
      <c r="B102" s="7" t="s">
        <v>102</v>
      </c>
      <c r="C102" s="7" t="s">
        <v>103</v>
      </c>
      <c r="D102" s="9">
        <v>38300</v>
      </c>
      <c r="E102" s="9">
        <f>SUM(E103:E114)</f>
        <v>36292.89</v>
      </c>
      <c r="F102" s="9"/>
    </row>
    <row r="103" spans="1:6" ht="12.75">
      <c r="A103" t="s">
        <v>149</v>
      </c>
      <c r="B103" t="s">
        <v>105</v>
      </c>
      <c r="C103" t="s">
        <v>106</v>
      </c>
      <c r="D103" s="16">
        <v>5000</v>
      </c>
      <c r="E103" s="16">
        <v>4241.52</v>
      </c>
      <c r="F103" s="9"/>
    </row>
    <row r="104" spans="1:6" ht="12.75">
      <c r="A104" t="s">
        <v>150</v>
      </c>
      <c r="B104" t="s">
        <v>151</v>
      </c>
      <c r="C104" t="s">
        <v>152</v>
      </c>
      <c r="D104" s="16">
        <v>0</v>
      </c>
      <c r="E104" s="16">
        <v>0</v>
      </c>
      <c r="F104" s="9"/>
    </row>
    <row r="105" spans="1:6" ht="12.75">
      <c r="A105" t="s">
        <v>153</v>
      </c>
      <c r="B105" t="s">
        <v>154</v>
      </c>
      <c r="C105" t="s">
        <v>155</v>
      </c>
      <c r="D105" s="16">
        <v>3000</v>
      </c>
      <c r="E105" s="16">
        <v>1155</v>
      </c>
      <c r="F105" s="9"/>
    </row>
    <row r="106" spans="1:6" ht="12.75">
      <c r="A106" t="s">
        <v>156</v>
      </c>
      <c r="B106" t="s">
        <v>157</v>
      </c>
      <c r="C106" t="s">
        <v>158</v>
      </c>
      <c r="D106" s="16">
        <v>3000</v>
      </c>
      <c r="E106" s="16">
        <v>0</v>
      </c>
      <c r="F106" s="9"/>
    </row>
    <row r="107" spans="1:6" ht="12.75">
      <c r="A107" t="s">
        <v>159</v>
      </c>
      <c r="B107" t="s">
        <v>160</v>
      </c>
      <c r="C107" t="s">
        <v>161</v>
      </c>
      <c r="D107" s="16">
        <v>1000</v>
      </c>
      <c r="E107" s="16">
        <v>2155.87</v>
      </c>
      <c r="F107" s="9"/>
    </row>
    <row r="108" spans="1:6" ht="12.75">
      <c r="A108" t="s">
        <v>162</v>
      </c>
      <c r="B108" t="s">
        <v>163</v>
      </c>
      <c r="C108" t="s">
        <v>164</v>
      </c>
      <c r="D108" s="16">
        <v>800</v>
      </c>
      <c r="E108" s="16">
        <v>189.1</v>
      </c>
      <c r="F108" s="9"/>
    </row>
    <row r="109" spans="1:6" ht="12.75">
      <c r="A109" t="s">
        <v>165</v>
      </c>
      <c r="B109" t="s">
        <v>166</v>
      </c>
      <c r="C109" t="s">
        <v>167</v>
      </c>
      <c r="D109" s="16">
        <v>1500</v>
      </c>
      <c r="E109" s="16">
        <v>900</v>
      </c>
      <c r="F109" s="9"/>
    </row>
    <row r="110" spans="1:6" ht="12.75">
      <c r="A110" t="s">
        <v>168</v>
      </c>
      <c r="B110" t="s">
        <v>108</v>
      </c>
      <c r="C110" t="s">
        <v>109</v>
      </c>
      <c r="D110" s="16">
        <v>5000</v>
      </c>
      <c r="E110" s="16">
        <v>4864.83</v>
      </c>
      <c r="F110" s="9"/>
    </row>
    <row r="111" spans="1:6" ht="12.75">
      <c r="A111" t="s">
        <v>169</v>
      </c>
      <c r="B111" t="s">
        <v>170</v>
      </c>
      <c r="C111" t="s">
        <v>171</v>
      </c>
      <c r="D111" s="16">
        <v>0</v>
      </c>
      <c r="E111" s="16">
        <v>0</v>
      </c>
      <c r="F111" s="9"/>
    </row>
    <row r="112" spans="1:6" ht="12.75">
      <c r="A112" t="s">
        <v>172</v>
      </c>
      <c r="B112" t="s">
        <v>173</v>
      </c>
      <c r="C112" t="s">
        <v>174</v>
      </c>
      <c r="D112" s="16">
        <v>7000</v>
      </c>
      <c r="E112" s="16">
        <v>6047.82</v>
      </c>
      <c r="F112" s="9"/>
    </row>
    <row r="113" spans="1:6" ht="12.75">
      <c r="A113" t="s">
        <v>175</v>
      </c>
      <c r="B113" t="s">
        <v>176</v>
      </c>
      <c r="C113" t="s">
        <v>177</v>
      </c>
      <c r="D113" s="16">
        <v>12000</v>
      </c>
      <c r="E113" s="16">
        <v>15000</v>
      </c>
      <c r="F113" s="9"/>
    </row>
    <row r="114" spans="2:6" ht="12.75">
      <c r="B114" s="18">
        <v>32389</v>
      </c>
      <c r="C114" t="s">
        <v>178</v>
      </c>
      <c r="D114" s="16">
        <v>0</v>
      </c>
      <c r="E114" s="16">
        <v>1738.75</v>
      </c>
      <c r="F114" s="9"/>
    </row>
    <row r="115" spans="1:6" ht="12.75">
      <c r="A115" s="7"/>
      <c r="B115" s="7" t="s">
        <v>179</v>
      </c>
      <c r="C115" s="7" t="s">
        <v>180</v>
      </c>
      <c r="D115" s="9">
        <v>2500</v>
      </c>
      <c r="E115" s="9">
        <f>SUM(E116:E117)</f>
        <v>500</v>
      </c>
      <c r="F115" s="9"/>
    </row>
    <row r="116" spans="1:6" ht="12.75">
      <c r="A116" t="s">
        <v>181</v>
      </c>
      <c r="B116" t="s">
        <v>182</v>
      </c>
      <c r="C116" t="s">
        <v>183</v>
      </c>
      <c r="D116" s="16">
        <v>1500</v>
      </c>
      <c r="E116" s="16">
        <v>500</v>
      </c>
      <c r="F116" s="9"/>
    </row>
    <row r="117" spans="1:6" ht="12.75">
      <c r="A117" t="s">
        <v>184</v>
      </c>
      <c r="B117" t="s">
        <v>185</v>
      </c>
      <c r="C117" t="s">
        <v>180</v>
      </c>
      <c r="D117" s="16">
        <v>1000</v>
      </c>
      <c r="E117" s="16">
        <v>0</v>
      </c>
      <c r="F117" s="9"/>
    </row>
    <row r="118" spans="1:6" ht="12.75">
      <c r="A118" s="7"/>
      <c r="B118" s="7" t="s">
        <v>186</v>
      </c>
      <c r="C118" s="7" t="s">
        <v>187</v>
      </c>
      <c r="D118" s="9">
        <v>1000</v>
      </c>
      <c r="E118" s="9">
        <f>SUM(E119)</f>
        <v>1261.85</v>
      </c>
      <c r="F118" s="9"/>
    </row>
    <row r="119" spans="1:6" ht="12.75">
      <c r="A119" s="7"/>
      <c r="B119" s="7" t="s">
        <v>188</v>
      </c>
      <c r="C119" s="7" t="s">
        <v>189</v>
      </c>
      <c r="D119" s="9">
        <v>1000</v>
      </c>
      <c r="E119" s="9">
        <f>SUM(E120)</f>
        <v>1261.85</v>
      </c>
      <c r="F119" s="9"/>
    </row>
    <row r="120" spans="1:6" ht="12.75">
      <c r="A120" t="s">
        <v>190</v>
      </c>
      <c r="B120" t="s">
        <v>191</v>
      </c>
      <c r="C120" t="s">
        <v>192</v>
      </c>
      <c r="D120" s="16">
        <v>1000</v>
      </c>
      <c r="E120" s="16">
        <v>1261.85</v>
      </c>
      <c r="F120" s="9"/>
    </row>
    <row r="121" spans="1:6" ht="12.75">
      <c r="A121" s="7"/>
      <c r="B121" s="7" t="s">
        <v>110</v>
      </c>
      <c r="C121" s="7" t="s">
        <v>111</v>
      </c>
      <c r="D121" s="9">
        <v>0</v>
      </c>
      <c r="E121" s="9">
        <v>0</v>
      </c>
      <c r="F121" s="9"/>
    </row>
    <row r="122" spans="1:6" ht="12.75">
      <c r="A122" s="7"/>
      <c r="B122" s="7" t="s">
        <v>112</v>
      </c>
      <c r="C122" s="7" t="s">
        <v>113</v>
      </c>
      <c r="D122" s="9">
        <v>0</v>
      </c>
      <c r="E122" s="9">
        <v>0</v>
      </c>
      <c r="F122" s="9"/>
    </row>
    <row r="123" spans="1:6" ht="12.75">
      <c r="A123" s="7"/>
      <c r="B123" s="7" t="s">
        <v>114</v>
      </c>
      <c r="C123" s="7" t="s">
        <v>115</v>
      </c>
      <c r="D123" s="9">
        <v>0</v>
      </c>
      <c r="E123" s="9">
        <v>0</v>
      </c>
      <c r="F123" s="9"/>
    </row>
    <row r="124" spans="1:6" ht="12.75">
      <c r="A124" t="s">
        <v>193</v>
      </c>
      <c r="B124" t="s">
        <v>117</v>
      </c>
      <c r="C124" t="s">
        <v>118</v>
      </c>
      <c r="D124" s="16">
        <v>0</v>
      </c>
      <c r="E124" s="16">
        <v>0</v>
      </c>
      <c r="F124" s="9"/>
    </row>
    <row r="125" spans="1:6" ht="12.75">
      <c r="A125" s="14" t="s">
        <v>34</v>
      </c>
      <c r="B125" s="14"/>
      <c r="C125" s="14"/>
      <c r="D125" s="15">
        <v>0</v>
      </c>
      <c r="E125" s="15">
        <v>0</v>
      </c>
      <c r="F125" s="9"/>
    </row>
    <row r="126" spans="1:6" ht="12.75">
      <c r="A126" s="7"/>
      <c r="B126" s="7" t="s">
        <v>51</v>
      </c>
      <c r="C126" s="7" t="s">
        <v>52</v>
      </c>
      <c r="D126" s="9">
        <v>0</v>
      </c>
      <c r="E126" s="9">
        <v>0</v>
      </c>
      <c r="F126" s="9"/>
    </row>
    <row r="127" spans="1:6" ht="12.75">
      <c r="A127" s="7"/>
      <c r="B127" s="7" t="s">
        <v>70</v>
      </c>
      <c r="C127" s="7" t="s">
        <v>71</v>
      </c>
      <c r="D127" s="9">
        <v>0</v>
      </c>
      <c r="E127" s="9">
        <v>0</v>
      </c>
      <c r="F127" s="9"/>
    </row>
    <row r="128" spans="1:6" ht="12.75">
      <c r="A128" s="7"/>
      <c r="B128" s="7" t="s">
        <v>77</v>
      </c>
      <c r="C128" s="7" t="s">
        <v>78</v>
      </c>
      <c r="D128" s="9">
        <v>0</v>
      </c>
      <c r="E128" s="9">
        <v>0</v>
      </c>
      <c r="F128" s="9"/>
    </row>
    <row r="129" spans="1:6" ht="12.75">
      <c r="A129" t="s">
        <v>194</v>
      </c>
      <c r="B129" t="s">
        <v>80</v>
      </c>
      <c r="C129" t="s">
        <v>81</v>
      </c>
      <c r="D129" s="16">
        <v>0</v>
      </c>
      <c r="E129" s="16">
        <v>0</v>
      </c>
      <c r="F129" s="28"/>
    </row>
  </sheetData>
  <sheetProtection selectLockedCells="1" selectUnlockedCells="1"/>
  <mergeCells count="8">
    <mergeCell ref="A1:C1"/>
    <mergeCell ref="A2:B2"/>
    <mergeCell ref="A3:C3"/>
    <mergeCell ref="A4:B4"/>
    <mergeCell ref="A5:B5"/>
    <mergeCell ref="A6:C6"/>
    <mergeCell ref="A7:C7"/>
    <mergeCell ref="A8:C8"/>
  </mergeCells>
  <printOptions/>
  <pageMargins left="0.7513888888888889" right="0.7513888888888889" top="1" bottom="1" header="0.5118055555555555" footer="0.5118055555555555"/>
  <pageSetup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HT-ICT</cp:lastModifiedBy>
  <cp:lastPrinted>2021-11-12T08:12:10Z</cp:lastPrinted>
  <dcterms:created xsi:type="dcterms:W3CDTF">2022-02-22T07:09:00Z</dcterms:created>
  <dcterms:modified xsi:type="dcterms:W3CDTF">2022-03-01T08:47:22Z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C36591E13B8B4030A3939D6278B032C2</vt:lpwstr>
  </property>
  <property fmtid="{D5CDD505-2E9C-101B-9397-08002B2CF9AE}" pid="4" name="KSOProductBuildV">
    <vt:lpwstr>1033-11.2.0.10463</vt:lpwstr>
  </property>
</Properties>
</file>